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Спецификация" sheetId="1" r:id="rId1"/>
  </sheets>
  <definedNames>
    <definedName name="_xlnm._FilterDatabase" localSheetId="0" hidden="1">Спецификация!$A$2:$I$17</definedName>
  </definedNames>
  <calcPr calcId="152511" refMode="R1C1"/>
</workbook>
</file>

<file path=xl/calcChain.xml><?xml version="1.0" encoding="utf-8"?>
<calcChain xmlns="http://schemas.openxmlformats.org/spreadsheetml/2006/main">
  <c r="I7" i="1" l="1"/>
  <c r="J7" i="1" s="1"/>
  <c r="I6" i="1" l="1"/>
  <c r="J6" i="1" s="1"/>
  <c r="I20" i="1" l="1"/>
  <c r="I21" i="1"/>
  <c r="J21" i="1" s="1"/>
  <c r="I19" i="1"/>
  <c r="J19" i="1" s="1"/>
  <c r="I14" i="1"/>
  <c r="I22" i="1" l="1"/>
  <c r="J20" i="1"/>
  <c r="J22" i="1" s="1"/>
  <c r="I16" i="1" l="1"/>
  <c r="J16" i="1" s="1"/>
  <c r="I3" i="1" l="1"/>
  <c r="J3" i="1" s="1"/>
  <c r="I4" i="1"/>
  <c r="J4" i="1" s="1"/>
  <c r="I5" i="1"/>
  <c r="J5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J14" i="1"/>
  <c r="I15" i="1"/>
  <c r="J15" i="1" s="1"/>
  <c r="J17" i="1" l="1"/>
  <c r="J23" i="1" s="1"/>
  <c r="I17" i="1"/>
  <c r="I23" i="1" s="1"/>
</calcChain>
</file>

<file path=xl/sharedStrings.xml><?xml version="1.0" encoding="utf-8"?>
<sst xmlns="http://schemas.openxmlformats.org/spreadsheetml/2006/main" count="103" uniqueCount="81">
  <si>
    <t>Наименование вредных и (или) опасных произвождственных факторов, видов работ</t>
  </si>
  <si>
    <t>Номер пункта к приказу №302н</t>
  </si>
  <si>
    <t>Врачи-специалисты</t>
  </si>
  <si>
    <t>Исследования</t>
  </si>
  <si>
    <t xml:space="preserve">Канцерогены.  
Опасные при воздействии на репродуктивную функцию.  
Смесь углеводородов: бензины, минеральные  масла.
</t>
  </si>
  <si>
    <t>Итого:</t>
  </si>
  <si>
    <t>Фельдшер</t>
  </si>
  <si>
    <t>Работы медицинского персонала</t>
  </si>
  <si>
    <t xml:space="preserve">Прил.2 п.17 </t>
  </si>
  <si>
    <t>Управление наземными транспортными средствами                                                                                                                                                                                                                                                             Локальная вибрация                                                                                                                                                                                                                                                                                                                                            Общая вибрация</t>
  </si>
  <si>
    <t>Прил.2 п.27.3                                                                                                                                                                                                                                                                                                                                                                Прил.1 п.3.4.1                                                                                                                                                                                                                                                                                                                                                          Прил.1 п.3.4.2</t>
  </si>
  <si>
    <t>Слесарь по ремонту автомобилей</t>
  </si>
  <si>
    <t xml:space="preserve">Прил.1 п.1.1.2  
Прил.1 п.1.1.3  
Прил.1 п.1.3.5 
</t>
  </si>
  <si>
    <t>Машинист крана автомобильного</t>
  </si>
  <si>
    <t>Работа в качестве машиниста крана                                                                                                                                                                                                                                                                                             Локальная вибрация                                                                                                                                                                                                                                                                                                                                             Общая вибрация</t>
  </si>
  <si>
    <t>Прил.2 п.1.1                                                                                                                                                                                                                                                                                                                                                             Прил.1 п.3.4.1                                                                                                                                                                                                                                                                                                                                                               Прил.1 п.3.4.2</t>
  </si>
  <si>
    <t>Трактора и другие самоходные машины                                                                                                                                                                                                                                                                                                    Локальная вибрация                                                                                                                                                                                                                                                                                                                                              Общая вибрация</t>
  </si>
  <si>
    <t>Прил.2 п.27.13                                                                                                                                                                                                                                                                                                                                                       Прил.1 п.3.4.1                                                                                                                                                                                                                                                                                                                                                               Прил.1 п.3.4.2</t>
  </si>
  <si>
    <t xml:space="preserve">Работы, выполняемые непосредственно на механическом оборудовании, имеющим открытые движущие (вращающие) элементы конструкции                                                                    Локальная вибрация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</si>
  <si>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Прил.2 п.10                                                                                                                                                                                                                                                                                                                                                                Прил.1 п.3.4.1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</si>
  <si>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Работы на высоте                                                                                                                                                                                                                                                                                                                                                                                                                                                                                                                                                                                                                                               Работы по обслуживанию и ремонту действующих электроустановок с напряжением 42 В и выше переменного тока, 110 В и выше постоянного тока, а также монтажные, наладочные работы, испытания и измерения в этих электроустановках                                                                                                                                                                                                                                                                                                                                              Физические перегрузки</t>
  </si>
  <si>
    <t>Пр.2 п.1         Пр.2 п.2       Пр.1 п.4.1</t>
  </si>
  <si>
    <t>Заведующий складом</t>
  </si>
  <si>
    <t xml:space="preserve">Токарь </t>
  </si>
  <si>
    <t xml:space="preserve">Электрогазосварщик </t>
  </si>
  <si>
    <t>Работы на высоте. Работы по обслуживанию и ремонту действующих электроустановок с напряжением 42 В и выше переменного тока, 110 В и выше переменного тока, а также монтажные, наладочные работы, испытания и измерения в этих электроустановках. Электромагнитное поле радиочастотного диапазона (10 кГц-300ГГц)</t>
  </si>
  <si>
    <t>Прил.2 п.1  Прил.2 п.2  Прил.1 п.3.2.2.1</t>
  </si>
  <si>
    <t>Работа на высоте. Работы по обслуживанию и ремонту  действующих электроустановок с напряжением 42В и выше переменного тока, 110В и выше постоянного тока.</t>
  </si>
  <si>
    <t>Пр.2,п.1 Пр.2, п.2</t>
  </si>
  <si>
    <t>Работы по обслуживанию и ремонту  действующих электроустановок с напряжением 42В и выше переменного тока, 110В и выше постоянного тока.</t>
  </si>
  <si>
    <t>Пр.2, п.2</t>
  </si>
  <si>
    <t xml:space="preserve">Пыль животного  и растительного происхождения    </t>
  </si>
  <si>
    <t>Прил. 1. п.2.7</t>
  </si>
  <si>
    <t xml:space="preserve">Кабельщик-спайщик. Электромонтер канализационных сооружений связи  </t>
  </si>
  <si>
    <t>Машинист бурильнокрановой самоходной машины. Машинист баровой установки. Машинист экскаватора.  Тракторист.</t>
  </si>
  <si>
    <t xml:space="preserve">Механик. Водитель автомобиля </t>
  </si>
  <si>
    <t>Сварочные аэрозоли, содержащие менее 20% марганца. Углеводороды алифатические предельные, непредельные (пропан). Ультрафиолетовое излучение.</t>
  </si>
  <si>
    <t>Прил.1 п.1.1.4.8.2  Прил.1  п.1.2.45.1 Прил.1 п.3.3</t>
  </si>
  <si>
    <t>Антенщик-мачтовик. Инженер электросвязи</t>
  </si>
  <si>
    <t>Предельная цена за единицу измерения в год, руб., НДС не облагается</t>
  </si>
  <si>
    <t>Предельная сумма в год, руб., НДС не облагается</t>
  </si>
  <si>
    <t>Вакцинации от гриппа</t>
  </si>
  <si>
    <t>Предельная суммана 3 года, руб., НДС не облагается</t>
  </si>
  <si>
    <t xml:space="preserve">Всего: </t>
  </si>
  <si>
    <t>Предельная стоимость составляет 9 643 915 рублей 00 коп. (НДС не облагается).</t>
  </si>
  <si>
    <t>Пол</t>
  </si>
  <si>
    <t>м</t>
  </si>
  <si>
    <t xml:space="preserve"> Начальник бригады. Начальник группы. Начальник службы. Начальник участка. Начальник цеха. Руководитель группы. Ведущий инженер линейных сооружений связи и абонентских устройств. Ведущий инженер электросвязи. Инженер. Инженер электросвязи. Инженер линейных сооружений связи и абонентских устройств. Инженер-электроник. Ведущий энергетик. Энергетик. Инженер-энергетик. Электромонтер по обслуживанию электроустановок. Электромонтер по ремонту и обслуживанию электрооборудования. Электромонтер по испытаниям и измерениям. Монтажник оборудования связи.  Кабельщик-спайщик. Старший электромеханик связи. Электромеханик линейных сооружений связи и абонентских устройств. Электромонтер линейных сооружений телефонной связи и радиофикации. Электромонтер. Электромонтёр связи. Электромеханик связи.  Электромонтер станционного оборудования телефонной связи. Мастер по обслуживанию абонентов.  </t>
  </si>
  <si>
    <t xml:space="preserve">Начальник бригады. Начальник группы. Начальник службы. Начальник участка. Начальник цеха. Руководитель группы. Ведущий инженер линейных сооружений связи и абонентских устройств. Ведущий инженер электросвязи. Инженер. Инженер электросвязи. Инженер линейных сооружений связи и абонентских устройств. Инженер-электроник. Старший электромеханик связи. Электромеханик связи.  Электромеханик линейных сооружений связи и абонентских устройств. Электромонтер линейных сооружений телефонной связи и радиофикации. Электромонтер. Электромеханик линейных сооружений связи и абонентских устройств.  Электромонтер станционного оборудования телефонной связи.  Электромонтер станционного оборудования.  Специалист. Техник. Инспектор электросвязи. </t>
  </si>
  <si>
    <t>ж</t>
  </si>
  <si>
    <t xml:space="preserve">Ретикулоциты
биомикроскопия сред глаза
офтальмоскопия глазного дна
Острота зрения
Поля зрения
Аудиометрия
Исследование вестибулярного анализатора Флюорографическое обследование. Общий анализ крови. Биохим.анализ крови. Общий анализ мочи. ЭКГ. 
</t>
  </si>
  <si>
    <t xml:space="preserve">Ретикулоциты
биомикроскопия сред глаза
офтальмоскопия глазного дна
Острота зрения
Поля зрения
Аудиометрия
Исследование вестибулярного анализатора. Флюорографическое обследование. Общий анализ крови. Биохим.анализ крови. Общий анализ мочи. ЭКГ. 
</t>
  </si>
  <si>
    <t xml:space="preserve">Острота зрения
Поля зрения
Исследование вестибулярного анализатора
Аудиометрия. Флюорографическое обследование. Общий анализ крови. Биохим.анализ крови. Общий анализ мочи. ЭКГ. 
</t>
  </si>
  <si>
    <t xml:space="preserve">Острота зрения
Поля зрения
Исследование вестибулярного анализатора
Аудиометрия
Флюорографическое обследование. Общий анализ крови. Биохим.анализ крови. Общий анализ мочи. ЭКГ. Исследования бактериологические (на флору) и цитологические (на атипичные клетки). </t>
  </si>
  <si>
    <t>Острота зрения
Поля зрения
Исследование вестибулярного анализатора
Аудиометрия
Флюорографическое обследование. Общий анализ крови. Биохим.анализ крови. Общий анализ мочи. ЭКГ. Исследования бактериологические (на флору) и цитологические (на атипичные клетки). УЗИ молочных желез</t>
  </si>
  <si>
    <t xml:space="preserve">Аудиометрия
Исследование вестибулярного анализатора
Острота зрения
Цветоощущение
Определение полей зрения
Биомикроскопия сред глаза
Офтальмоскопия глазного дна
Паллестезиометрия. Флюорографическое обследование. Общий анализ крови. Биохим.анализ крови. Общий анализ мочи. ЭКГ. 
</t>
  </si>
  <si>
    <t xml:space="preserve">Спирометрия. Рентгенография грудной клетки в двух проекциях.  Осмотр переднего отрезка глаза. Флюорографическое обследование. Общий анализ крови. Биохим.анализ крови. Общий анализ мочи. ЭКГ. Исследования бактериологические (на флору) и цитологические (на атипичные клетки). УЗИ молочных желез
</t>
  </si>
  <si>
    <t xml:space="preserve">Острота зрения
Поля зрения
Аудиометрия
Исследование
вестибулярного анализатора. Флюорографическое обследование. Общий анализ крови. Биохим.анализ крови. Общий анализ мочи. ЭКГ. 
</t>
  </si>
  <si>
    <t xml:space="preserve">Аудиометрия
Исследование вестибулярного анализатора
Острота зрения
Цветоощущение
Определение полей зрения
Биомикроскопия сред глаза
Офтальмоскопия глазного дна
Паллестезиометрия. Флюорографическое обследование. Общий анализ крови. Биохим.анализ крови. Общий анализ мочи. ЭКГ. 
</t>
  </si>
  <si>
    <t xml:space="preserve">Аудиометрия
Исследование
вестибулярного анализатора                                                                                                                                                                                                                                                              Острота зрения
Поля зрения
Паллестезиометрия. Флюорографическое обследование. Общий анализ крови. Биохим.анализ крови. Общий анализ мочи. ЭКГ. 
</t>
  </si>
  <si>
    <t xml:space="preserve">Аудиометрия
Исследование вестибулярного анализатора
Острота зрения
Определение полей зрения
Паллестезиометрия. Флюорографическое обследование. Общий анализ крови. Биохим.анализ крови. Общий анализ мочи. ЭКГ. 
</t>
  </si>
  <si>
    <t xml:space="preserve">Рентгенография грудной клетки в двух проекциях Офтальмоскопия глазного дна. Ретикулоциты
биомикроскопия сред глаза
офтальмоскопия глазного дна
Острота зрения. Пульсоксиметрия. Флюорографическое обследование. Общий анализ крови. Биохим.анализ крови. Общий анализ мочи. ЭКГ. 
</t>
  </si>
  <si>
    <t xml:space="preserve">Рентгенография грудной клетки в двух проекциях
УЗИ органов малого таза                                                                                                                                                                                                                                                                                                                 Спирометрия
Ретикулоциты. Флюорографическое обследование. Общий анализ крови. Биохим.анализ крови. Общий анализ мочи. ЭКГ.  
</t>
  </si>
  <si>
    <t xml:space="preserve">Рентгенография грудной клетки
Исследование крови на сифилис
Мазки на гонорею. Флюорографическое обследование. Общий анализ крови. Биохим.анализ крови. Общий анализ мочи. ЭКГ. УЗИ молочных желез 
</t>
  </si>
  <si>
    <t>Должность</t>
  </si>
  <si>
    <t xml:space="preserve">Невролог. Офтальмолог. Хирург. Оториноларинголог Психиатр. Нарколог. Терапевт. Профпатолог.
</t>
  </si>
  <si>
    <t>Невролог. Офтальмолог. Оториноларинголог Психиатр. Нарколог. Терапевт. Профпатолог.</t>
  </si>
  <si>
    <t>Невролог. Офтальмолог. Оториноларинголог Психиатр. Нарколог. Терапевт. Гинеколог. Профпатолог.</t>
  </si>
  <si>
    <t>Офтальмолог. Оториноларинголог. Невролог. Психиатр. Нарколог. Терапевт. Гинеколог. Профпатолог.</t>
  </si>
  <si>
    <t>Невролог. Оториноларинголог. Офтальмолог. Хирург. Дерматовенеролог Психиатр. Нарколог. Терапевт. Профпатолог.</t>
  </si>
  <si>
    <t xml:space="preserve">Невролог. Офтальмолог. Оториноларинголог. Хирург. Психиатр. Нарколог. Терапевт. Профпатолог.
</t>
  </si>
  <si>
    <t>Невролог. Оториноларинголог. 
Офтальмолог.  Хирург.
Дерматовенеролог. Психиатр. Нарколог. Терапевт. Профпатолог.</t>
  </si>
  <si>
    <t xml:space="preserve">Невролог. Оториноларинголог. Офтальмолог. Хирург. Психиатр. Нарколог. Терапевт. Профпатолог.
</t>
  </si>
  <si>
    <t xml:space="preserve">Дерматовенеролог. Оториноларинголог. Стоматолог. Психиатр. Нарколог. Терапевт. Гинеколог. Профпатолог.
</t>
  </si>
  <si>
    <t xml:space="preserve">Невролог. Оториноларинголог. Хирург. Дерматовенеролог. Психиатр. Нарколог. Терапевт. Профпатолог.
</t>
  </si>
  <si>
    <t xml:space="preserve">Невролог. Офтальмолог. Хирург
Оториноларинголог. Онколог Аллерголог. Психиатр. Нарколог. Терапевт. Профпатолог.
 </t>
  </si>
  <si>
    <r>
      <t>Флюорографическое обследование</t>
    </r>
    <r>
      <rPr>
        <sz val="9"/>
        <color rgb="FFFF0000"/>
        <rFont val="Times New Roman"/>
        <family val="1"/>
        <charset val="204"/>
      </rPr>
      <t xml:space="preserve"> административно - управленческого персонала</t>
    </r>
  </si>
  <si>
    <r>
      <t>Вакцинация</t>
    </r>
    <r>
      <rPr>
        <sz val="9"/>
        <color rgb="FFFF0000"/>
        <rFont val="Times New Roman"/>
        <family val="1"/>
        <charset val="204"/>
      </rPr>
      <t xml:space="preserve"> и ревакцинации от</t>
    </r>
    <r>
      <rPr>
        <sz val="9"/>
        <color rgb="FF000000"/>
        <rFont val="Times New Roman"/>
        <family val="1"/>
        <charset val="204"/>
      </rPr>
      <t xml:space="preserve"> клещевого энцефалита</t>
    </r>
  </si>
  <si>
    <t>* Приведенное в Спецификации ориентировочное количество не налагает на ПАО «Башинформсвязь» обязательств по заказу услуг в этом объеме. Ориентировочное количество необходимо для понимания объема закупки и правильного формирования технико-коммерческого предложения Участником</t>
  </si>
  <si>
    <t xml:space="preserve">Спецификация на оказание услуг по проведению периодического медицинского осмотра, флюорографического обследования, вакцинации и ревакцинации против клещевого энцефалита и вакцинации против вируса гриппа работников структурных подразделений ПАО "Башинформсвязь" </t>
  </si>
  <si>
    <t>Ориентировочное кол-во чел.*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</si>
</sst>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0" fontId="1" fillId="0" borderId="1" xfId="0" applyFont="1" applyBorder="1"/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 readingOrder="1"/>
    </xf>
    <xf numFmtId="49" fontId="3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vertical="top" wrapText="1"/>
    </xf>
    <xf numFmtId="0" fontId="1" fillId="2" borderId="0" xfId="0" applyFont="1" applyFill="1"/>
    <xf numFmtId="0" fontId="2" fillId="3" borderId="1" xfId="0" applyFont="1" applyFill="1" applyBorder="1"/>
    <xf numFmtId="0" fontId="1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2" fillId="0" borderId="0" xfId="0" applyFont="1"/>
    <xf numFmtId="0" fontId="2" fillId="4" borderId="1" xfId="0" applyFont="1" applyFill="1" applyBorder="1" applyAlignment="1">
      <alignment wrapText="1"/>
    </xf>
    <xf numFmtId="0" fontId="2" fillId="3" borderId="1" xfId="0" applyFont="1" applyFill="1" applyBorder="1" applyAlignment="1"/>
    <xf numFmtId="0" fontId="1" fillId="3" borderId="1" xfId="0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4" fontId="2" fillId="4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horizontal="center" vertical="top"/>
    </xf>
    <xf numFmtId="0" fontId="4" fillId="3" borderId="1" xfId="0" applyFont="1" applyFill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0" fontId="3" fillId="0" borderId="4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zoomScaleNormal="100" zoomScaleSheetLayoutView="110" workbookViewId="0">
      <selection sqref="A1:J2"/>
    </sheetView>
  </sheetViews>
  <sheetFormatPr defaultRowHeight="12" x14ac:dyDescent="0.2"/>
  <cols>
    <col min="1" max="1" width="56.42578125" style="1" customWidth="1"/>
    <col min="2" max="2" width="44.7109375" style="1" customWidth="1"/>
    <col min="3" max="3" width="11.140625" style="1" customWidth="1"/>
    <col min="4" max="5" width="8.5703125" style="1" customWidth="1"/>
    <col min="6" max="6" width="28.140625" style="1" customWidth="1"/>
    <col min="7" max="7" width="35.5703125" style="1" customWidth="1"/>
    <col min="8" max="8" width="13" style="1" customWidth="1"/>
    <col min="9" max="9" width="15" style="1" customWidth="1"/>
    <col min="10" max="10" width="14.28515625" style="1" customWidth="1"/>
    <col min="11" max="16384" width="9.140625" style="1"/>
  </cols>
  <sheetData>
    <row r="1" spans="1:10" s="23" customFormat="1" ht="36" customHeight="1" x14ac:dyDescent="0.2">
      <c r="A1" s="37" t="s">
        <v>79</v>
      </c>
      <c r="B1" s="38"/>
      <c r="C1" s="38"/>
      <c r="D1" s="38"/>
      <c r="E1" s="38"/>
      <c r="F1" s="38"/>
      <c r="G1" s="39"/>
      <c r="H1" s="39"/>
      <c r="I1" s="39"/>
      <c r="J1" s="40"/>
    </row>
    <row r="2" spans="1:10" ht="91.5" customHeight="1" x14ac:dyDescent="0.2">
      <c r="A2" s="41" t="s">
        <v>64</v>
      </c>
      <c r="B2" s="41" t="s">
        <v>0</v>
      </c>
      <c r="C2" s="41" t="s">
        <v>1</v>
      </c>
      <c r="D2" s="41" t="s">
        <v>80</v>
      </c>
      <c r="E2" s="41" t="s">
        <v>45</v>
      </c>
      <c r="F2" s="41" t="s">
        <v>2</v>
      </c>
      <c r="G2" s="41" t="s">
        <v>3</v>
      </c>
      <c r="H2" s="41" t="s">
        <v>39</v>
      </c>
      <c r="I2" s="42" t="s">
        <v>40</v>
      </c>
      <c r="J2" s="42" t="s">
        <v>42</v>
      </c>
    </row>
    <row r="3" spans="1:10" ht="133.5" customHeight="1" x14ac:dyDescent="0.2">
      <c r="A3" s="13" t="s">
        <v>38</v>
      </c>
      <c r="B3" s="15" t="s">
        <v>25</v>
      </c>
      <c r="C3" s="14" t="s">
        <v>26</v>
      </c>
      <c r="D3" s="3">
        <v>18</v>
      </c>
      <c r="E3" s="3" t="s">
        <v>46</v>
      </c>
      <c r="F3" s="11" t="s">
        <v>65</v>
      </c>
      <c r="G3" s="5" t="s">
        <v>50</v>
      </c>
      <c r="H3" s="2">
        <v>960</v>
      </c>
      <c r="I3" s="4">
        <f t="shared" ref="I3:I16" si="0">D3*H3</f>
        <v>17280</v>
      </c>
      <c r="J3" s="4">
        <f>I3*3</f>
        <v>51840</v>
      </c>
    </row>
    <row r="4" spans="1:10" ht="165" customHeight="1" x14ac:dyDescent="0.2">
      <c r="A4" s="13" t="s">
        <v>47</v>
      </c>
      <c r="B4" s="16" t="s">
        <v>27</v>
      </c>
      <c r="C4" s="17" t="s">
        <v>28</v>
      </c>
      <c r="D4" s="3">
        <v>1332</v>
      </c>
      <c r="E4" s="3" t="s">
        <v>46</v>
      </c>
      <c r="F4" s="11" t="s">
        <v>65</v>
      </c>
      <c r="G4" s="5" t="s">
        <v>51</v>
      </c>
      <c r="H4" s="2">
        <v>960</v>
      </c>
      <c r="I4" s="4">
        <f t="shared" si="0"/>
        <v>1278720</v>
      </c>
      <c r="J4" s="4">
        <f t="shared" ref="J4:J16" si="1">I4*3</f>
        <v>3836160</v>
      </c>
    </row>
    <row r="5" spans="1:10" ht="142.5" customHeight="1" x14ac:dyDescent="0.2">
      <c r="A5" s="13" t="s">
        <v>48</v>
      </c>
      <c r="B5" s="16" t="s">
        <v>29</v>
      </c>
      <c r="C5" s="17" t="s">
        <v>30</v>
      </c>
      <c r="D5" s="3">
        <v>317</v>
      </c>
      <c r="E5" s="3" t="s">
        <v>46</v>
      </c>
      <c r="F5" s="11" t="s">
        <v>66</v>
      </c>
      <c r="G5" s="11" t="s">
        <v>52</v>
      </c>
      <c r="H5" s="2">
        <v>900</v>
      </c>
      <c r="I5" s="4">
        <f t="shared" si="0"/>
        <v>285300</v>
      </c>
      <c r="J5" s="4">
        <f t="shared" si="1"/>
        <v>855900</v>
      </c>
    </row>
    <row r="6" spans="1:10" ht="146.25" customHeight="1" x14ac:dyDescent="0.2">
      <c r="A6" s="13" t="s">
        <v>48</v>
      </c>
      <c r="B6" s="16" t="s">
        <v>29</v>
      </c>
      <c r="C6" s="17" t="s">
        <v>30</v>
      </c>
      <c r="D6" s="3">
        <v>78</v>
      </c>
      <c r="E6" s="3" t="s">
        <v>49</v>
      </c>
      <c r="F6" s="11" t="s">
        <v>67</v>
      </c>
      <c r="G6" s="11" t="s">
        <v>53</v>
      </c>
      <c r="H6" s="2">
        <v>1080</v>
      </c>
      <c r="I6" s="4">
        <f t="shared" si="0"/>
        <v>84240</v>
      </c>
      <c r="J6" s="4">
        <f t="shared" ref="J6" si="2">I6*3</f>
        <v>252720</v>
      </c>
    </row>
    <row r="7" spans="1:10" ht="145.5" customHeight="1" x14ac:dyDescent="0.2">
      <c r="A7" s="13" t="s">
        <v>48</v>
      </c>
      <c r="B7" s="16" t="s">
        <v>29</v>
      </c>
      <c r="C7" s="17" t="s">
        <v>30</v>
      </c>
      <c r="D7" s="3">
        <v>200</v>
      </c>
      <c r="E7" s="3" t="s">
        <v>49</v>
      </c>
      <c r="F7" s="11" t="s">
        <v>67</v>
      </c>
      <c r="G7" s="11" t="s">
        <v>54</v>
      </c>
      <c r="H7" s="2">
        <v>1330</v>
      </c>
      <c r="I7" s="4">
        <f t="shared" si="0"/>
        <v>266000</v>
      </c>
      <c r="J7" s="4">
        <f t="shared" ref="J7" si="3">I7*3</f>
        <v>798000</v>
      </c>
    </row>
    <row r="8" spans="1:10" ht="138.75" customHeight="1" x14ac:dyDescent="0.2">
      <c r="A8" s="13" t="s">
        <v>35</v>
      </c>
      <c r="B8" s="11" t="s">
        <v>9</v>
      </c>
      <c r="C8" s="9" t="s">
        <v>10</v>
      </c>
      <c r="D8" s="2">
        <v>292</v>
      </c>
      <c r="E8" s="2" t="s">
        <v>46</v>
      </c>
      <c r="F8" s="11" t="s">
        <v>69</v>
      </c>
      <c r="G8" s="11" t="s">
        <v>55</v>
      </c>
      <c r="H8" s="2">
        <v>950</v>
      </c>
      <c r="I8" s="4">
        <f t="shared" si="0"/>
        <v>277400</v>
      </c>
      <c r="J8" s="4">
        <f t="shared" si="1"/>
        <v>832200</v>
      </c>
    </row>
    <row r="9" spans="1:10" s="19" customFormat="1" ht="104.25" customHeight="1" x14ac:dyDescent="0.2">
      <c r="A9" s="13" t="s">
        <v>22</v>
      </c>
      <c r="B9" s="14" t="s">
        <v>31</v>
      </c>
      <c r="C9" s="14" t="s">
        <v>32</v>
      </c>
      <c r="D9" s="3">
        <v>4</v>
      </c>
      <c r="E9" s="3" t="s">
        <v>49</v>
      </c>
      <c r="F9" s="16" t="s">
        <v>68</v>
      </c>
      <c r="G9" s="16" t="s">
        <v>56</v>
      </c>
      <c r="H9" s="2">
        <v>1300</v>
      </c>
      <c r="I9" s="4">
        <f t="shared" si="0"/>
        <v>5200</v>
      </c>
      <c r="J9" s="4">
        <f t="shared" si="1"/>
        <v>15600</v>
      </c>
    </row>
    <row r="10" spans="1:10" ht="94.5" customHeight="1" x14ac:dyDescent="0.2">
      <c r="A10" s="6" t="s">
        <v>33</v>
      </c>
      <c r="B10" s="12" t="s">
        <v>20</v>
      </c>
      <c r="C10" s="11" t="s">
        <v>21</v>
      </c>
      <c r="D10" s="2">
        <v>200</v>
      </c>
      <c r="E10" s="2" t="s">
        <v>46</v>
      </c>
      <c r="F10" s="11" t="s">
        <v>70</v>
      </c>
      <c r="G10" s="11" t="s">
        <v>57</v>
      </c>
      <c r="H10" s="2">
        <v>960</v>
      </c>
      <c r="I10" s="4">
        <f t="shared" si="0"/>
        <v>192000</v>
      </c>
      <c r="J10" s="4">
        <f t="shared" si="1"/>
        <v>576000</v>
      </c>
    </row>
    <row r="11" spans="1:10" ht="135" customHeight="1" x14ac:dyDescent="0.2">
      <c r="A11" s="13" t="s">
        <v>34</v>
      </c>
      <c r="B11" s="11" t="s">
        <v>16</v>
      </c>
      <c r="C11" s="9" t="s">
        <v>17</v>
      </c>
      <c r="D11" s="2">
        <v>46</v>
      </c>
      <c r="E11" s="2" t="s">
        <v>46</v>
      </c>
      <c r="F11" s="11" t="s">
        <v>71</v>
      </c>
      <c r="G11" s="11" t="s">
        <v>58</v>
      </c>
      <c r="H11" s="2">
        <v>930</v>
      </c>
      <c r="I11" s="4">
        <f t="shared" si="0"/>
        <v>42780</v>
      </c>
      <c r="J11" s="4">
        <f t="shared" si="1"/>
        <v>128340</v>
      </c>
    </row>
    <row r="12" spans="1:10" ht="109.5" customHeight="1" x14ac:dyDescent="0.2">
      <c r="A12" s="10" t="s">
        <v>13</v>
      </c>
      <c r="B12" s="8" t="s">
        <v>14</v>
      </c>
      <c r="C12" s="9" t="s">
        <v>15</v>
      </c>
      <c r="D12" s="2">
        <v>2</v>
      </c>
      <c r="E12" s="2" t="s">
        <v>46</v>
      </c>
      <c r="F12" s="5" t="s">
        <v>72</v>
      </c>
      <c r="G12" s="5" t="s">
        <v>59</v>
      </c>
      <c r="H12" s="2">
        <v>930</v>
      </c>
      <c r="I12" s="4">
        <f t="shared" si="0"/>
        <v>1860</v>
      </c>
      <c r="J12" s="4">
        <f t="shared" si="1"/>
        <v>5580</v>
      </c>
    </row>
    <row r="13" spans="1:10" ht="96.75" customHeight="1" x14ac:dyDescent="0.2">
      <c r="A13" s="13" t="s">
        <v>23</v>
      </c>
      <c r="B13" s="8" t="s">
        <v>18</v>
      </c>
      <c r="C13" s="9" t="s">
        <v>19</v>
      </c>
      <c r="D13" s="2">
        <v>1</v>
      </c>
      <c r="E13" s="2" t="s">
        <v>46</v>
      </c>
      <c r="F13" s="5" t="s">
        <v>72</v>
      </c>
      <c r="G13" s="11" t="s">
        <v>60</v>
      </c>
      <c r="H13" s="2">
        <v>950</v>
      </c>
      <c r="I13" s="4">
        <f t="shared" si="0"/>
        <v>950</v>
      </c>
      <c r="J13" s="4">
        <f t="shared" si="1"/>
        <v>2850</v>
      </c>
    </row>
    <row r="14" spans="1:10" ht="108" customHeight="1" x14ac:dyDescent="0.2">
      <c r="A14" s="10" t="s">
        <v>6</v>
      </c>
      <c r="B14" s="11" t="s">
        <v>7</v>
      </c>
      <c r="C14" s="9" t="s">
        <v>8</v>
      </c>
      <c r="D14" s="2">
        <v>1</v>
      </c>
      <c r="E14" s="2" t="s">
        <v>49</v>
      </c>
      <c r="F14" s="5" t="s">
        <v>73</v>
      </c>
      <c r="G14" s="11" t="s">
        <v>63</v>
      </c>
      <c r="H14" s="2">
        <v>1370</v>
      </c>
      <c r="I14" s="4">
        <f t="shared" si="0"/>
        <v>1370</v>
      </c>
      <c r="J14" s="4">
        <f t="shared" si="1"/>
        <v>4110</v>
      </c>
    </row>
    <row r="15" spans="1:10" ht="68.25" customHeight="1" x14ac:dyDescent="0.2">
      <c r="A15" s="10" t="s">
        <v>11</v>
      </c>
      <c r="B15" s="11" t="s">
        <v>4</v>
      </c>
      <c r="C15" s="11" t="s">
        <v>12</v>
      </c>
      <c r="D15" s="2">
        <v>5</v>
      </c>
      <c r="E15" s="2" t="s">
        <v>46</v>
      </c>
      <c r="F15" s="11" t="s">
        <v>74</v>
      </c>
      <c r="G15" s="11" t="s">
        <v>62</v>
      </c>
      <c r="H15" s="2">
        <v>1500</v>
      </c>
      <c r="I15" s="4">
        <f t="shared" si="0"/>
        <v>7500</v>
      </c>
      <c r="J15" s="4">
        <f t="shared" si="1"/>
        <v>22500</v>
      </c>
    </row>
    <row r="16" spans="1:10" ht="71.25" customHeight="1" x14ac:dyDescent="0.2">
      <c r="A16" s="13" t="s">
        <v>24</v>
      </c>
      <c r="B16" s="18" t="s">
        <v>36</v>
      </c>
      <c r="C16" s="15" t="s">
        <v>37</v>
      </c>
      <c r="D16" s="3">
        <v>2</v>
      </c>
      <c r="E16" s="3" t="s">
        <v>46</v>
      </c>
      <c r="F16" s="11" t="s">
        <v>75</v>
      </c>
      <c r="G16" s="5" t="s">
        <v>61</v>
      </c>
      <c r="H16" s="2">
        <v>950</v>
      </c>
      <c r="I16" s="4">
        <f t="shared" si="0"/>
        <v>1900</v>
      </c>
      <c r="J16" s="4">
        <f t="shared" si="1"/>
        <v>5700</v>
      </c>
    </row>
    <row r="17" spans="1:13" x14ac:dyDescent="0.2">
      <c r="A17" s="20" t="s">
        <v>5</v>
      </c>
      <c r="B17" s="21"/>
      <c r="C17" s="21"/>
      <c r="D17" s="22"/>
      <c r="E17" s="22"/>
      <c r="F17" s="21"/>
      <c r="G17" s="21"/>
      <c r="H17" s="26"/>
      <c r="I17" s="27">
        <f>SUM(I3:I16)</f>
        <v>2462500</v>
      </c>
      <c r="J17" s="27">
        <f>SUM(J3:J16)</f>
        <v>7387500</v>
      </c>
    </row>
    <row r="18" spans="1:13" x14ac:dyDescent="0.2">
      <c r="A18" s="32"/>
      <c r="B18" s="33"/>
      <c r="C18" s="33"/>
      <c r="D18" s="33"/>
      <c r="E18" s="33"/>
      <c r="F18" s="33"/>
      <c r="G18" s="33"/>
      <c r="H18" s="33"/>
      <c r="I18" s="33"/>
      <c r="J18" s="34"/>
    </row>
    <row r="19" spans="1:13" ht="26.25" customHeight="1" x14ac:dyDescent="0.2">
      <c r="A19" s="31" t="s">
        <v>76</v>
      </c>
      <c r="B19" s="7"/>
      <c r="C19" s="7"/>
      <c r="D19" s="2">
        <v>580</v>
      </c>
      <c r="E19" s="28"/>
      <c r="F19" s="7"/>
      <c r="G19" s="7"/>
      <c r="H19" s="2">
        <v>186.67</v>
      </c>
      <c r="I19" s="30">
        <f>D19*H19</f>
        <v>108268.59999999999</v>
      </c>
      <c r="J19" s="30">
        <f>I19*3</f>
        <v>324805.8</v>
      </c>
    </row>
    <row r="20" spans="1:13" ht="15" x14ac:dyDescent="0.25">
      <c r="A20" s="31" t="s">
        <v>77</v>
      </c>
      <c r="B20" s="7"/>
      <c r="C20" s="7"/>
      <c r="D20" s="2">
        <v>1000</v>
      </c>
      <c r="E20" s="28"/>
      <c r="F20" s="7"/>
      <c r="G20" s="7"/>
      <c r="H20" s="2">
        <v>434.2</v>
      </c>
      <c r="I20" s="30">
        <f>D20*H20</f>
        <v>434200</v>
      </c>
      <c r="J20" s="30">
        <f t="shared" ref="J20:J21" si="4">I20*3</f>
        <v>1302600</v>
      </c>
      <c r="M20"/>
    </row>
    <row r="21" spans="1:13" x14ac:dyDescent="0.2">
      <c r="A21" s="5" t="s">
        <v>41</v>
      </c>
      <c r="B21" s="7"/>
      <c r="C21" s="7"/>
      <c r="D21" s="2">
        <v>1000</v>
      </c>
      <c r="E21" s="28"/>
      <c r="F21" s="7"/>
      <c r="G21" s="7"/>
      <c r="H21" s="2">
        <v>209.67</v>
      </c>
      <c r="I21" s="30">
        <f>D21*H21</f>
        <v>209670</v>
      </c>
      <c r="J21" s="30">
        <f t="shared" si="4"/>
        <v>629010</v>
      </c>
    </row>
    <row r="22" spans="1:13" x14ac:dyDescent="0.2">
      <c r="A22" s="20" t="s">
        <v>5</v>
      </c>
      <c r="B22" s="20"/>
      <c r="C22" s="20"/>
      <c r="D22" s="20"/>
      <c r="E22" s="20"/>
      <c r="F22" s="20"/>
      <c r="G22" s="20"/>
      <c r="H22" s="25"/>
      <c r="I22" s="25">
        <f>SUM(I19:I21)</f>
        <v>752138.6</v>
      </c>
      <c r="J22" s="25">
        <f>SUM(J19:J21)</f>
        <v>2256415.7999999998</v>
      </c>
    </row>
    <row r="23" spans="1:13" x14ac:dyDescent="0.2">
      <c r="A23" s="24" t="s">
        <v>43</v>
      </c>
      <c r="B23" s="24"/>
      <c r="C23" s="24"/>
      <c r="D23" s="24"/>
      <c r="E23" s="24"/>
      <c r="F23" s="24"/>
      <c r="G23" s="24"/>
      <c r="H23" s="24"/>
      <c r="I23" s="29">
        <f>I17+I22</f>
        <v>3214638.6</v>
      </c>
      <c r="J23" s="29">
        <f>J17+J22</f>
        <v>9643915.8000000007</v>
      </c>
    </row>
    <row r="24" spans="1:13" s="23" customFormat="1" ht="29.25" customHeight="1" x14ac:dyDescent="0.2">
      <c r="A24" s="23" t="s">
        <v>44</v>
      </c>
    </row>
    <row r="26" spans="1:13" ht="21" customHeight="1" x14ac:dyDescent="0.2">
      <c r="A26" s="35" t="s">
        <v>78</v>
      </c>
      <c r="B26" s="36"/>
      <c r="C26" s="36"/>
      <c r="D26" s="36"/>
      <c r="E26" s="36"/>
      <c r="F26" s="36"/>
      <c r="G26" s="36"/>
      <c r="H26" s="36"/>
      <c r="I26" s="36"/>
      <c r="J26" s="36"/>
    </row>
  </sheetData>
  <autoFilter ref="A2:I17"/>
  <mergeCells count="3">
    <mergeCell ref="A1:J1"/>
    <mergeCell ref="A18:J18"/>
    <mergeCell ref="A26:J26"/>
  </mergeCells>
  <pageMargins left="0.51181102362204722" right="0.51181102362204722" top="0.15748031496062992" bottom="0.15748031496062992" header="0.11811023622047245" footer="0.11811023622047245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2018-12-11T04:52:23Z</dcterms:modified>
</cp:coreProperties>
</file>